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rodrigues\Desktop\"/>
    </mc:Choice>
  </mc:AlternateContent>
  <bookViews>
    <workbookView xWindow="0" yWindow="0" windowWidth="28800" windowHeight="12435"/>
  </bookViews>
  <sheets>
    <sheet name="HEAL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  <c r="D67" i="3" l="1"/>
  <c r="E67" i="3"/>
  <c r="F67" i="3"/>
  <c r="G67" i="3"/>
  <c r="H67" i="3"/>
  <c r="I67" i="3"/>
  <c r="J67" i="3"/>
  <c r="K67" i="3"/>
  <c r="C67" i="3"/>
  <c r="D85" i="3" l="1"/>
  <c r="D87" i="3" s="1"/>
  <c r="E85" i="3"/>
  <c r="E87" i="3" s="1"/>
  <c r="F85" i="3"/>
  <c r="F87" i="3" s="1"/>
  <c r="G85" i="3"/>
  <c r="G87" i="3" s="1"/>
  <c r="C85" i="3"/>
  <c r="C87" i="3" s="1"/>
  <c r="G88" i="3" l="1"/>
  <c r="K69" i="3" l="1"/>
  <c r="J69" i="3"/>
  <c r="H69" i="3"/>
  <c r="D69" i="3"/>
  <c r="E69" i="3"/>
  <c r="F69" i="3"/>
  <c r="G69" i="3"/>
  <c r="I69" i="3"/>
  <c r="F48" i="3"/>
  <c r="F50" i="3" s="1"/>
  <c r="E48" i="3"/>
  <c r="E50" i="3" s="1"/>
  <c r="G48" i="3"/>
  <c r="G50" i="3" s="1"/>
  <c r="C69" i="3" l="1"/>
  <c r="K70" i="3" s="1"/>
  <c r="D48" i="3"/>
  <c r="D50" i="3" s="1"/>
  <c r="C48" i="3"/>
  <c r="C50" i="3" s="1"/>
  <c r="G51" i="3" l="1"/>
  <c r="C91" i="3" s="1"/>
  <c r="C92" i="3" l="1"/>
  <c r="C94" i="3" s="1"/>
</calcChain>
</file>

<file path=xl/sharedStrings.xml><?xml version="1.0" encoding="utf-8"?>
<sst xmlns="http://schemas.openxmlformats.org/spreadsheetml/2006/main" count="72" uniqueCount="47">
  <si>
    <t>UNIDADE</t>
  </si>
  <si>
    <t>Contagem de SETOR</t>
  </si>
  <si>
    <t>ACJ</t>
  </si>
  <si>
    <t>Aparelhos</t>
  </si>
  <si>
    <t>SERVIÇO</t>
  </si>
  <si>
    <t>POTÊNCIA (BTUs)</t>
  </si>
  <si>
    <t>Troca de Compressor</t>
  </si>
  <si>
    <t>Troca de Motor Ventilador</t>
  </si>
  <si>
    <t>Troca de Placa Eletrônica de Comando</t>
  </si>
  <si>
    <t>Troca de Válvula de Expansão</t>
  </si>
  <si>
    <t>Troca de Capacitor / Contatora / Relé de proteção</t>
  </si>
  <si>
    <t>Reparo de vazamento na linha e recarga gás refrigerante / Troca válvula de serviço</t>
  </si>
  <si>
    <t>Troca de Termostato</t>
  </si>
  <si>
    <t>Instalação de novo dreno</t>
  </si>
  <si>
    <t>Troca de Pressostato de alta e baixa</t>
  </si>
  <si>
    <t>Troca de Hélice</t>
  </si>
  <si>
    <t>Troca de Motor Ventilador da Condensadora / Evaporadora</t>
  </si>
  <si>
    <t>Troca de Hélice / Turbina</t>
  </si>
  <si>
    <t>PROJEÇÃO ANUAL DE OCORRÊNCIA</t>
  </si>
  <si>
    <t>CUSTO PROJEÇÃO ANUAL  TOTAL  / TIPO DE APARELHO</t>
  </si>
  <si>
    <t>QUANT. DE APARELHOS</t>
  </si>
  <si>
    <t>TOTAL POR TIPO DE APARELHO</t>
  </si>
  <si>
    <t>TOTAL CORRETIVA ACJ</t>
  </si>
  <si>
    <t>TOTAL CORRETIVA SPLIT</t>
  </si>
  <si>
    <t>HEAL</t>
  </si>
  <si>
    <t>TABELA CORRETIVA HEAL - TIPO ACJ</t>
  </si>
  <si>
    <t>TABELA CORRETIVA HEAL - TIPO SPLIT / CASSETE</t>
  </si>
  <si>
    <t>TABELA CORRETIVA HEAL - FANCOIL</t>
  </si>
  <si>
    <t>SPLIT / CASSETE</t>
  </si>
  <si>
    <t>FAN COIL</t>
  </si>
  <si>
    <t>TOTAL</t>
  </si>
  <si>
    <t>17.500 / 18.000 / 19.000</t>
  </si>
  <si>
    <t>7.000 / 9.000</t>
  </si>
  <si>
    <t>21.000 / 22.000</t>
  </si>
  <si>
    <t>10000 / 12.000</t>
  </si>
  <si>
    <t>Troca de Mancal / Rolamento / Eixo</t>
  </si>
  <si>
    <t>Troca de Serpentina</t>
  </si>
  <si>
    <t>Troca de Polia</t>
  </si>
  <si>
    <t>Troca de Correia</t>
  </si>
  <si>
    <t>Troca de Válvula de Vias / Atuador</t>
  </si>
  <si>
    <t>Troca de Voluta</t>
  </si>
  <si>
    <t>TOTAL PREVISTO ANUAL -  MAN. CORRETIVA</t>
  </si>
  <si>
    <t>PREVISTO MENSAL - MAN. CORRETIVA</t>
  </si>
  <si>
    <t>PREVISTO MENSAL - MAN. CORRETIVA C/ BDI</t>
  </si>
  <si>
    <t>RESUMO DE PROPOSTA - VARIÁVEL DE MANUTENÇÃO CORRETIA</t>
  </si>
  <si>
    <t>BDI (     )</t>
  </si>
  <si>
    <t>Instalação de aparelho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</si>
</sst>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3" fontId="0" fillId="0" borderId="6" xfId="0" applyNumberFormat="1" applyBorder="1" applyAlignment="1">
      <alignment horizontal="left" indent="1"/>
    </xf>
    <xf numFmtId="0" fontId="0" fillId="0" borderId="7" xfId="0" applyNumberFormat="1" applyBorder="1"/>
    <xf numFmtId="0" fontId="2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44" fontId="6" fillId="0" borderId="2" xfId="2" applyFont="1" applyBorder="1" applyAlignment="1">
      <alignment horizontal="center" vertical="center"/>
    </xf>
    <xf numFmtId="44" fontId="6" fillId="0" borderId="7" xfId="2" applyFont="1" applyBorder="1" applyAlignment="1">
      <alignment horizontal="center" vertical="center"/>
    </xf>
    <xf numFmtId="44" fontId="6" fillId="0" borderId="4" xfId="2" applyFont="1" applyBorder="1" applyAlignment="1">
      <alignment horizontal="center" vertical="center"/>
    </xf>
    <xf numFmtId="44" fontId="6" fillId="0" borderId="18" xfId="2" applyFont="1" applyBorder="1" applyAlignment="1">
      <alignment horizontal="center" vertical="center"/>
    </xf>
    <xf numFmtId="44" fontId="6" fillId="0" borderId="5" xfId="2" applyFont="1" applyBorder="1" applyAlignment="1">
      <alignment horizontal="center" vertical="center"/>
    </xf>
    <xf numFmtId="44" fontId="6" fillId="0" borderId="3" xfId="2" applyFont="1" applyBorder="1" applyAlignment="1">
      <alignment horizontal="center" vertical="center"/>
    </xf>
    <xf numFmtId="44" fontId="6" fillId="0" borderId="17" xfId="2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0" fontId="1" fillId="0" borderId="0" xfId="0" applyFont="1"/>
    <xf numFmtId="0" fontId="5" fillId="2" borderId="22" xfId="0" applyFont="1" applyFill="1" applyBorder="1" applyAlignment="1">
      <alignment horizontal="center" vertical="center" wrapText="1"/>
    </xf>
    <xf numFmtId="44" fontId="1" fillId="0" borderId="14" xfId="2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44" fontId="6" fillId="0" borderId="16" xfId="0" applyNumberFormat="1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4" xfId="2" applyFont="1" applyBorder="1" applyAlignment="1">
      <alignment horizontal="center" vertical="center"/>
    </xf>
    <xf numFmtId="3" fontId="0" fillId="0" borderId="0" xfId="0" applyNumberFormat="1" applyBorder="1" applyAlignment="1">
      <alignment horizontal="left" indent="1"/>
    </xf>
    <xf numFmtId="0" fontId="0" fillId="0" borderId="0" xfId="0" applyNumberFormat="1" applyBorder="1"/>
    <xf numFmtId="3" fontId="0" fillId="0" borderId="4" xfId="0" applyNumberFormat="1" applyBorder="1" applyAlignment="1">
      <alignment horizontal="left" indent="1"/>
    </xf>
    <xf numFmtId="0" fontId="0" fillId="0" borderId="5" xfId="0" applyNumberFormat="1" applyBorder="1"/>
    <xf numFmtId="3" fontId="0" fillId="0" borderId="8" xfId="0" applyNumberFormat="1" applyBorder="1" applyAlignment="1">
      <alignment horizontal="left" indent="1"/>
    </xf>
    <xf numFmtId="0" fontId="0" fillId="0" borderId="9" xfId="0" applyNumberFormat="1" applyBorder="1"/>
    <xf numFmtId="3" fontId="0" fillId="0" borderId="30" xfId="0" applyNumberFormat="1" applyBorder="1" applyAlignment="1">
      <alignment horizontal="left" indent="1"/>
    </xf>
    <xf numFmtId="0" fontId="0" fillId="0" borderId="17" xfId="0" applyNumberFormat="1" applyBorder="1"/>
    <xf numFmtId="0" fontId="0" fillId="0" borderId="13" xfId="0" applyNumberFormat="1" applyBorder="1"/>
    <xf numFmtId="3" fontId="2" fillId="0" borderId="29" xfId="0" applyNumberFormat="1" applyFont="1" applyBorder="1" applyAlignment="1">
      <alignment horizontal="right" indent="1"/>
    </xf>
    <xf numFmtId="0" fontId="4" fillId="0" borderId="21" xfId="0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4" fontId="1" fillId="0" borderId="0" xfId="2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4" fontId="6" fillId="0" borderId="6" xfId="2" applyFont="1" applyBorder="1" applyAlignment="1">
      <alignment horizontal="center" vertical="center"/>
    </xf>
    <xf numFmtId="44" fontId="6" fillId="0" borderId="8" xfId="2" applyFont="1" applyBorder="1" applyAlignment="1">
      <alignment horizontal="center" vertical="center"/>
    </xf>
    <xf numFmtId="44" fontId="6" fillId="0" borderId="16" xfId="2" applyFont="1" applyBorder="1" applyAlignment="1">
      <alignment horizontal="center" vertical="center"/>
    </xf>
    <xf numFmtId="44" fontId="6" fillId="0" borderId="30" xfId="2" applyFont="1" applyBorder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3" fontId="3" fillId="0" borderId="36" xfId="0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 wrapText="1"/>
    </xf>
    <xf numFmtId="44" fontId="0" fillId="0" borderId="18" xfId="2" applyFont="1" applyBorder="1"/>
    <xf numFmtId="44" fontId="0" fillId="0" borderId="2" xfId="2" applyFont="1" applyBorder="1"/>
    <xf numFmtId="44" fontId="0" fillId="0" borderId="16" xfId="2" applyFont="1" applyBorder="1"/>
    <xf numFmtId="44" fontId="0" fillId="0" borderId="5" xfId="2" applyFont="1" applyBorder="1"/>
    <xf numFmtId="44" fontId="0" fillId="0" borderId="7" xfId="2" applyFont="1" applyBorder="1"/>
    <xf numFmtId="44" fontId="0" fillId="0" borderId="9" xfId="2" applyFont="1" applyBorder="1"/>
    <xf numFmtId="44" fontId="0" fillId="0" borderId="0" xfId="2" applyFont="1"/>
    <xf numFmtId="0" fontId="6" fillId="0" borderId="6" xfId="0" applyFont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3" fillId="2" borderId="43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3">
    <cellStyle name="Moeda" xfId="2" builtinId="4"/>
    <cellStyle name="Mo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workbookViewId="0">
      <selection activeCell="C86" sqref="C86"/>
    </sheetView>
  </sheetViews>
  <sheetFormatPr defaultRowHeight="15" x14ac:dyDescent="0.25"/>
  <cols>
    <col min="1" max="1" width="23.5703125" style="7" bestFit="1" customWidth="1"/>
    <col min="2" max="2" width="25" style="7" bestFit="1" customWidth="1"/>
    <col min="3" max="18" width="18.28515625" style="7" customWidth="1"/>
    <col min="19" max="16384" width="9.140625" style="7"/>
  </cols>
  <sheetData>
    <row r="1" spans="1:6" x14ac:dyDescent="0.25">
      <c r="A1" s="3" t="s">
        <v>0</v>
      </c>
      <c r="B1" s="4" t="s">
        <v>24</v>
      </c>
    </row>
    <row r="2" spans="1:6" x14ac:dyDescent="0.25">
      <c r="A2" s="86"/>
      <c r="B2" s="87"/>
    </row>
    <row r="3" spans="1:6" ht="15.75" thickBot="1" x14ac:dyDescent="0.3">
      <c r="A3" s="5" t="s">
        <v>3</v>
      </c>
      <c r="B3" s="6" t="s">
        <v>1</v>
      </c>
    </row>
    <row r="4" spans="1:6" ht="15.75" thickBot="1" x14ac:dyDescent="0.3">
      <c r="A4" s="88" t="s">
        <v>2</v>
      </c>
      <c r="B4" s="89"/>
    </row>
    <row r="5" spans="1:6" s="9" customFormat="1" x14ac:dyDescent="0.25">
      <c r="A5" s="38">
        <v>7500</v>
      </c>
      <c r="B5" s="39">
        <v>5</v>
      </c>
      <c r="F5" s="67"/>
    </row>
    <row r="6" spans="1:6" s="9" customFormat="1" x14ac:dyDescent="0.25">
      <c r="A6" s="1">
        <v>10000</v>
      </c>
      <c r="B6" s="2">
        <v>20</v>
      </c>
    </row>
    <row r="7" spans="1:6" s="9" customFormat="1" x14ac:dyDescent="0.25">
      <c r="A7" s="1">
        <v>12000</v>
      </c>
      <c r="B7" s="2">
        <v>10</v>
      </c>
    </row>
    <row r="8" spans="1:6" s="9" customFormat="1" x14ac:dyDescent="0.25">
      <c r="A8" s="1">
        <v>17500</v>
      </c>
      <c r="B8" s="2">
        <v>3</v>
      </c>
    </row>
    <row r="9" spans="1:6" s="9" customFormat="1" x14ac:dyDescent="0.25">
      <c r="A9" s="1">
        <v>18000</v>
      </c>
      <c r="B9" s="2">
        <v>5</v>
      </c>
    </row>
    <row r="10" spans="1:6" s="9" customFormat="1" x14ac:dyDescent="0.25">
      <c r="A10" s="1">
        <v>19000</v>
      </c>
      <c r="B10" s="2">
        <v>2</v>
      </c>
    </row>
    <row r="11" spans="1:6" s="9" customFormat="1" x14ac:dyDescent="0.25">
      <c r="A11" s="1">
        <v>21000</v>
      </c>
      <c r="B11" s="2">
        <v>10</v>
      </c>
    </row>
    <row r="12" spans="1:6" s="9" customFormat="1" ht="15.75" thickBot="1" x14ac:dyDescent="0.3">
      <c r="A12" s="40">
        <v>30000</v>
      </c>
      <c r="B12" s="41">
        <v>5</v>
      </c>
    </row>
    <row r="13" spans="1:6" ht="15.75" thickBot="1" x14ac:dyDescent="0.3">
      <c r="A13" s="90" t="s">
        <v>28</v>
      </c>
      <c r="B13" s="91"/>
    </row>
    <row r="14" spans="1:6" s="9" customFormat="1" x14ac:dyDescent="0.25">
      <c r="A14" s="1">
        <v>7000</v>
      </c>
      <c r="B14" s="2">
        <v>5</v>
      </c>
    </row>
    <row r="15" spans="1:6" s="9" customFormat="1" x14ac:dyDescent="0.25">
      <c r="A15" s="1">
        <v>9000</v>
      </c>
      <c r="B15" s="2">
        <v>5</v>
      </c>
    </row>
    <row r="16" spans="1:6" s="9" customFormat="1" x14ac:dyDescent="0.25">
      <c r="A16" s="1">
        <v>12000</v>
      </c>
      <c r="B16" s="2">
        <v>20</v>
      </c>
    </row>
    <row r="17" spans="1:2" s="9" customFormat="1" x14ac:dyDescent="0.25">
      <c r="A17" s="1">
        <v>18000</v>
      </c>
      <c r="B17" s="2">
        <v>10</v>
      </c>
    </row>
    <row r="18" spans="1:2" s="9" customFormat="1" x14ac:dyDescent="0.25">
      <c r="A18" s="1">
        <v>21000</v>
      </c>
      <c r="B18" s="2">
        <v>15</v>
      </c>
    </row>
    <row r="19" spans="1:2" s="9" customFormat="1" x14ac:dyDescent="0.25">
      <c r="A19" s="1">
        <v>22000</v>
      </c>
      <c r="B19" s="2">
        <v>15</v>
      </c>
    </row>
    <row r="20" spans="1:2" s="9" customFormat="1" x14ac:dyDescent="0.25">
      <c r="A20" s="1">
        <v>24000</v>
      </c>
      <c r="B20" s="2">
        <v>10</v>
      </c>
    </row>
    <row r="21" spans="1:2" s="9" customFormat="1" x14ac:dyDescent="0.25">
      <c r="A21" s="1">
        <v>30000</v>
      </c>
      <c r="B21" s="2">
        <v>10</v>
      </c>
    </row>
    <row r="22" spans="1:2" s="9" customFormat="1" x14ac:dyDescent="0.25">
      <c r="A22" s="1">
        <v>36000</v>
      </c>
      <c r="B22" s="2">
        <v>15</v>
      </c>
    </row>
    <row r="23" spans="1:2" s="9" customFormat="1" x14ac:dyDescent="0.25">
      <c r="A23" s="1">
        <v>48000</v>
      </c>
      <c r="B23" s="2">
        <v>5</v>
      </c>
    </row>
    <row r="24" spans="1:2" s="9" customFormat="1" ht="15.75" thickBot="1" x14ac:dyDescent="0.3">
      <c r="A24" s="1">
        <v>60000</v>
      </c>
      <c r="B24" s="2">
        <v>20</v>
      </c>
    </row>
    <row r="25" spans="1:2" s="9" customFormat="1" ht="15.75" thickBot="1" x14ac:dyDescent="0.3">
      <c r="A25" s="90" t="s">
        <v>29</v>
      </c>
      <c r="B25" s="96"/>
    </row>
    <row r="26" spans="1:2" s="9" customFormat="1" x14ac:dyDescent="0.25">
      <c r="A26" s="1">
        <v>36000</v>
      </c>
      <c r="B26" s="2">
        <v>6</v>
      </c>
    </row>
    <row r="27" spans="1:2" s="9" customFormat="1" x14ac:dyDescent="0.25">
      <c r="A27" s="1">
        <v>120000</v>
      </c>
      <c r="B27" s="2">
        <v>1</v>
      </c>
    </row>
    <row r="28" spans="1:2" s="9" customFormat="1" x14ac:dyDescent="0.25">
      <c r="A28" s="1">
        <v>180000</v>
      </c>
      <c r="B28" s="2">
        <v>3</v>
      </c>
    </row>
    <row r="29" spans="1:2" s="9" customFormat="1" x14ac:dyDescent="0.25">
      <c r="A29" s="1">
        <v>210000</v>
      </c>
      <c r="B29" s="2">
        <v>1</v>
      </c>
    </row>
    <row r="30" spans="1:2" s="9" customFormat="1" ht="15.75" thickBot="1" x14ac:dyDescent="0.3">
      <c r="A30" s="42">
        <v>240000</v>
      </c>
      <c r="B30" s="43">
        <v>1</v>
      </c>
    </row>
    <row r="31" spans="1:2" s="9" customFormat="1" ht="15.75" thickBot="1" x14ac:dyDescent="0.3">
      <c r="A31" s="45" t="s">
        <v>30</v>
      </c>
      <c r="B31" s="44">
        <f>SUM(B5:B12,B14:B24,B26:B30)</f>
        <v>202</v>
      </c>
    </row>
    <row r="32" spans="1:2" s="9" customFormat="1" x14ac:dyDescent="0.25">
      <c r="A32" s="36"/>
      <c r="B32" s="37"/>
    </row>
    <row r="34" spans="1:7" ht="15.75" thickBot="1" x14ac:dyDescent="0.3"/>
    <row r="35" spans="1:7" ht="16.5" thickBot="1" x14ac:dyDescent="0.3">
      <c r="A35" s="81" t="s">
        <v>25</v>
      </c>
      <c r="B35" s="82"/>
      <c r="C35" s="82"/>
      <c r="D35" s="82"/>
      <c r="E35" s="82"/>
      <c r="F35" s="82"/>
      <c r="G35" s="83"/>
    </row>
    <row r="36" spans="1:7" ht="16.5" customHeight="1" thickBot="1" x14ac:dyDescent="0.3">
      <c r="A36" s="93" t="s">
        <v>4</v>
      </c>
      <c r="B36" s="98" t="s">
        <v>18</v>
      </c>
      <c r="C36" s="78" t="s">
        <v>5</v>
      </c>
      <c r="D36" s="79"/>
      <c r="E36" s="79"/>
      <c r="F36" s="79"/>
      <c r="G36" s="80"/>
    </row>
    <row r="37" spans="1:7" ht="32.1" customHeight="1" thickBot="1" x14ac:dyDescent="0.3">
      <c r="A37" s="100"/>
      <c r="B37" s="95"/>
      <c r="C37" s="47">
        <v>7500</v>
      </c>
      <c r="D37" s="48" t="s">
        <v>34</v>
      </c>
      <c r="E37" s="47" t="s">
        <v>31</v>
      </c>
      <c r="F37" s="48">
        <v>21000</v>
      </c>
      <c r="G37" s="49">
        <v>30000</v>
      </c>
    </row>
    <row r="38" spans="1:7" ht="15.75" x14ac:dyDescent="0.25">
      <c r="A38" s="10" t="s">
        <v>6</v>
      </c>
      <c r="B38" s="28">
        <v>1</v>
      </c>
      <c r="C38" s="17"/>
      <c r="D38" s="18"/>
      <c r="E38" s="61"/>
      <c r="F38" s="61"/>
      <c r="G38" s="64"/>
    </row>
    <row r="39" spans="1:7" ht="31.5" x14ac:dyDescent="0.25">
      <c r="A39" s="10" t="s">
        <v>7</v>
      </c>
      <c r="B39" s="12">
        <v>1</v>
      </c>
      <c r="C39" s="54"/>
      <c r="D39" s="15"/>
      <c r="E39" s="62"/>
      <c r="F39" s="62"/>
      <c r="G39" s="65"/>
    </row>
    <row r="40" spans="1:7" ht="31.5" x14ac:dyDescent="0.25">
      <c r="A40" s="10" t="s">
        <v>8</v>
      </c>
      <c r="B40" s="12">
        <v>2</v>
      </c>
      <c r="C40" s="54"/>
      <c r="D40" s="15"/>
      <c r="E40" s="62"/>
      <c r="F40" s="62"/>
      <c r="G40" s="65"/>
    </row>
    <row r="41" spans="1:7" ht="31.5" x14ac:dyDescent="0.25">
      <c r="A41" s="10" t="s">
        <v>9</v>
      </c>
      <c r="B41" s="12">
        <v>1</v>
      </c>
      <c r="C41" s="54"/>
      <c r="D41" s="15"/>
      <c r="E41" s="62"/>
      <c r="F41" s="62"/>
      <c r="G41" s="65"/>
    </row>
    <row r="42" spans="1:7" ht="47.25" x14ac:dyDescent="0.25">
      <c r="A42" s="10" t="s">
        <v>10</v>
      </c>
      <c r="B42" s="12">
        <v>3</v>
      </c>
      <c r="C42" s="54"/>
      <c r="D42" s="15"/>
      <c r="E42" s="62"/>
      <c r="F42" s="62"/>
      <c r="G42" s="65"/>
    </row>
    <row r="43" spans="1:7" ht="63" x14ac:dyDescent="0.25">
      <c r="A43" s="10" t="s">
        <v>11</v>
      </c>
      <c r="B43" s="12">
        <v>2</v>
      </c>
      <c r="C43" s="54"/>
      <c r="D43" s="15"/>
      <c r="E43" s="62"/>
      <c r="F43" s="62"/>
      <c r="G43" s="65"/>
    </row>
    <row r="44" spans="1:7" ht="15.75" x14ac:dyDescent="0.25">
      <c r="A44" s="10" t="s">
        <v>12</v>
      </c>
      <c r="B44" s="12">
        <v>3</v>
      </c>
      <c r="C44" s="54"/>
      <c r="D44" s="15"/>
      <c r="E44" s="62"/>
      <c r="F44" s="62"/>
      <c r="G44" s="65"/>
    </row>
    <row r="45" spans="1:7" ht="15.75" x14ac:dyDescent="0.25">
      <c r="A45" s="10" t="s">
        <v>13</v>
      </c>
      <c r="B45" s="12">
        <v>2</v>
      </c>
      <c r="C45" s="54"/>
      <c r="D45" s="15"/>
      <c r="E45" s="62"/>
      <c r="F45" s="62"/>
      <c r="G45" s="65"/>
    </row>
    <row r="46" spans="1:7" ht="31.5" x14ac:dyDescent="0.25">
      <c r="A46" s="10" t="s">
        <v>14</v>
      </c>
      <c r="B46" s="12">
        <v>1</v>
      </c>
      <c r="C46" s="54"/>
      <c r="D46" s="15"/>
      <c r="E46" s="62"/>
      <c r="F46" s="62"/>
      <c r="G46" s="65"/>
    </row>
    <row r="47" spans="1:7" ht="16.5" thickBot="1" x14ac:dyDescent="0.3">
      <c r="A47" s="11" t="s">
        <v>15</v>
      </c>
      <c r="B47" s="46">
        <v>2</v>
      </c>
      <c r="C47" s="55"/>
      <c r="D47" s="56"/>
      <c r="E47" s="63"/>
      <c r="F47" s="63"/>
      <c r="G47" s="66"/>
    </row>
    <row r="48" spans="1:7" ht="38.25" x14ac:dyDescent="0.25">
      <c r="A48" s="9"/>
      <c r="B48" s="30" t="s">
        <v>19</v>
      </c>
      <c r="C48" s="17">
        <f>($B$38*C38)+($B$39*C39)+($B$40*C40)+($B$41*C41)+($B$42*C42)+($B$43*C43)+($B$44*C44)+($B$45*C45)+($B$46*C46)+($B$47*C47)</f>
        <v>0</v>
      </c>
      <c r="D48" s="18">
        <f>($B$38*D38)+($B$39*D39)+($B$40*D40)+($B$41*D41)+($B$42*D42)+($B$43*D43)+($B$44*D44)+($B$45*D45)+($B$46*D46)+($B$47*D47)</f>
        <v>0</v>
      </c>
      <c r="E48" s="18">
        <f t="shared" ref="E48:G48" si="0">($B$38*E38)+($B$39*E39)+($B$40*E40)+($B$41*E41)+($B$42*E42)+($B$43*E43)+($B$44*E44)+($B$45*E45)+($B$46*E46)+($B$47*E47)</f>
        <v>0</v>
      </c>
      <c r="F48" s="18">
        <f>($B$38*F38)+($B$39*F39)+($B$40*F40)+($B$41*F41)+($B$42*F42)+($B$43*F43)+($B$44*F44)+($B$45*F45)+($B$46*F46)+($B$47*F47)</f>
        <v>0</v>
      </c>
      <c r="G48" s="19">
        <f t="shared" si="0"/>
        <v>0</v>
      </c>
    </row>
    <row r="49" spans="1:11" x14ac:dyDescent="0.25">
      <c r="A49" s="9"/>
      <c r="B49" s="31" t="s">
        <v>20</v>
      </c>
      <c r="C49" s="22">
        <v>5</v>
      </c>
      <c r="D49" s="14">
        <v>30</v>
      </c>
      <c r="E49" s="52">
        <v>10</v>
      </c>
      <c r="F49" s="52">
        <v>10</v>
      </c>
      <c r="G49" s="53">
        <v>5</v>
      </c>
    </row>
    <row r="50" spans="1:11" ht="26.25" thickBot="1" x14ac:dyDescent="0.3">
      <c r="A50" s="9"/>
      <c r="B50" s="32" t="s">
        <v>21</v>
      </c>
      <c r="C50" s="24">
        <f>C49*C48</f>
        <v>0</v>
      </c>
      <c r="D50" s="33">
        <f>D49*D48</f>
        <v>0</v>
      </c>
      <c r="E50" s="33">
        <f>E49*E48</f>
        <v>0</v>
      </c>
      <c r="F50" s="33">
        <f t="shared" ref="F50:G50" si="1">F49*F48</f>
        <v>0</v>
      </c>
      <c r="G50" s="34">
        <f t="shared" si="1"/>
        <v>0</v>
      </c>
    </row>
    <row r="51" spans="1:11" ht="43.5" thickBot="1" x14ac:dyDescent="0.3">
      <c r="A51" s="9"/>
      <c r="B51" s="9"/>
      <c r="C51" s="25"/>
      <c r="D51" s="50"/>
      <c r="E51" s="51"/>
      <c r="F51" s="26" t="s">
        <v>22</v>
      </c>
      <c r="G51" s="27">
        <f>SUM(B50:F50)</f>
        <v>0</v>
      </c>
    </row>
    <row r="52" spans="1:11" ht="15.75" thickBot="1" x14ac:dyDescent="0.3">
      <c r="A52" s="9"/>
      <c r="B52" s="9"/>
      <c r="C52" s="9"/>
      <c r="D52" s="9"/>
      <c r="E52" s="9"/>
      <c r="F52" s="9"/>
    </row>
    <row r="53" spans="1:11" ht="16.5" thickBot="1" x14ac:dyDescent="0.3">
      <c r="A53" s="81" t="s">
        <v>26</v>
      </c>
      <c r="B53" s="82"/>
      <c r="C53" s="82"/>
      <c r="D53" s="82"/>
      <c r="E53" s="82"/>
      <c r="F53" s="82"/>
      <c r="G53" s="82"/>
      <c r="H53" s="82"/>
      <c r="I53" s="82"/>
      <c r="J53" s="82"/>
      <c r="K53" s="83"/>
    </row>
    <row r="54" spans="1:11" ht="16.5" customHeight="1" thickBot="1" x14ac:dyDescent="0.3">
      <c r="A54" s="93" t="s">
        <v>4</v>
      </c>
      <c r="B54" s="98" t="s">
        <v>18</v>
      </c>
      <c r="C54" s="78" t="s">
        <v>5</v>
      </c>
      <c r="D54" s="79"/>
      <c r="E54" s="79"/>
      <c r="F54" s="79"/>
      <c r="G54" s="79"/>
      <c r="H54" s="79"/>
      <c r="I54" s="79"/>
      <c r="J54" s="79"/>
      <c r="K54" s="80"/>
    </row>
    <row r="55" spans="1:11" ht="32.1" customHeight="1" thickBot="1" x14ac:dyDescent="0.3">
      <c r="A55" s="97"/>
      <c r="B55" s="99"/>
      <c r="C55" s="59" t="s">
        <v>32</v>
      </c>
      <c r="D55" s="8">
        <v>12000</v>
      </c>
      <c r="E55" s="8">
        <v>18000</v>
      </c>
      <c r="F55" s="8" t="s">
        <v>33</v>
      </c>
      <c r="G55" s="8">
        <v>24000</v>
      </c>
      <c r="H55" s="8">
        <v>30000</v>
      </c>
      <c r="I55" s="8">
        <v>36000</v>
      </c>
      <c r="J55" s="8">
        <v>48000</v>
      </c>
      <c r="K55" s="60">
        <v>60000</v>
      </c>
    </row>
    <row r="56" spans="1:11" ht="15.75" x14ac:dyDescent="0.25">
      <c r="A56" s="76" t="s">
        <v>6</v>
      </c>
      <c r="B56" s="72">
        <v>1</v>
      </c>
      <c r="C56" s="18"/>
      <c r="D56" s="18"/>
      <c r="E56" s="18"/>
      <c r="F56" s="18"/>
      <c r="G56" s="18"/>
      <c r="H56" s="18"/>
      <c r="I56" s="18"/>
      <c r="J56" s="18"/>
      <c r="K56" s="19"/>
    </row>
    <row r="57" spans="1:11" ht="63" x14ac:dyDescent="0.25">
      <c r="A57" s="10" t="s">
        <v>16</v>
      </c>
      <c r="B57" s="73">
        <v>1</v>
      </c>
      <c r="C57" s="15"/>
      <c r="D57" s="15"/>
      <c r="E57" s="15"/>
      <c r="F57" s="15"/>
      <c r="G57" s="15"/>
      <c r="H57" s="15"/>
      <c r="I57" s="15"/>
      <c r="J57" s="15"/>
      <c r="K57" s="16"/>
    </row>
    <row r="58" spans="1:11" ht="31.5" x14ac:dyDescent="0.25">
      <c r="A58" s="10" t="s">
        <v>8</v>
      </c>
      <c r="B58" s="73">
        <v>2</v>
      </c>
      <c r="C58" s="15"/>
      <c r="D58" s="15"/>
      <c r="E58" s="15"/>
      <c r="F58" s="15"/>
      <c r="G58" s="15"/>
      <c r="H58" s="15"/>
      <c r="I58" s="15"/>
      <c r="J58" s="15"/>
      <c r="K58" s="16"/>
    </row>
    <row r="59" spans="1:11" ht="31.5" x14ac:dyDescent="0.25">
      <c r="A59" s="10" t="s">
        <v>9</v>
      </c>
      <c r="B59" s="73">
        <v>1</v>
      </c>
      <c r="C59" s="15"/>
      <c r="D59" s="15"/>
      <c r="E59" s="15"/>
      <c r="F59" s="15"/>
      <c r="G59" s="15"/>
      <c r="H59" s="15"/>
      <c r="I59" s="15"/>
      <c r="J59" s="15"/>
      <c r="K59" s="16"/>
    </row>
    <row r="60" spans="1:11" ht="47.25" x14ac:dyDescent="0.25">
      <c r="A60" s="10" t="s">
        <v>10</v>
      </c>
      <c r="B60" s="73">
        <v>2</v>
      </c>
      <c r="C60" s="15"/>
      <c r="D60" s="15"/>
      <c r="E60" s="15"/>
      <c r="F60" s="15"/>
      <c r="G60" s="15"/>
      <c r="H60" s="15"/>
      <c r="I60" s="15"/>
      <c r="J60" s="15"/>
      <c r="K60" s="16"/>
    </row>
    <row r="61" spans="1:11" ht="63" x14ac:dyDescent="0.25">
      <c r="A61" s="10" t="s">
        <v>11</v>
      </c>
      <c r="B61" s="73">
        <v>2</v>
      </c>
      <c r="C61" s="15"/>
      <c r="D61" s="15"/>
      <c r="E61" s="15"/>
      <c r="F61" s="15"/>
      <c r="G61" s="15"/>
      <c r="H61" s="15"/>
      <c r="I61" s="15"/>
      <c r="J61" s="15"/>
      <c r="K61" s="16"/>
    </row>
    <row r="62" spans="1:11" ht="15.75" x14ac:dyDescent="0.25">
      <c r="A62" s="10" t="s">
        <v>12</v>
      </c>
      <c r="B62" s="73">
        <v>3</v>
      </c>
      <c r="C62" s="15"/>
      <c r="D62" s="15"/>
      <c r="E62" s="15"/>
      <c r="F62" s="15"/>
      <c r="G62" s="15"/>
      <c r="H62" s="15"/>
      <c r="I62" s="15"/>
      <c r="J62" s="15"/>
      <c r="K62" s="16"/>
    </row>
    <row r="63" spans="1:11" ht="15.75" x14ac:dyDescent="0.25">
      <c r="A63" s="10" t="s">
        <v>13</v>
      </c>
      <c r="B63" s="73">
        <v>2</v>
      </c>
      <c r="C63" s="15"/>
      <c r="D63" s="15"/>
      <c r="E63" s="15"/>
      <c r="F63" s="15"/>
      <c r="G63" s="15"/>
      <c r="H63" s="15"/>
      <c r="I63" s="15"/>
      <c r="J63" s="15"/>
      <c r="K63" s="16"/>
    </row>
    <row r="64" spans="1:11" ht="31.5" x14ac:dyDescent="0.25">
      <c r="A64" s="10" t="s">
        <v>14</v>
      </c>
      <c r="B64" s="73">
        <v>1</v>
      </c>
      <c r="C64" s="15"/>
      <c r="D64" s="15"/>
      <c r="E64" s="15"/>
      <c r="F64" s="15"/>
      <c r="G64" s="15"/>
      <c r="H64" s="15"/>
      <c r="I64" s="15"/>
      <c r="J64" s="15"/>
      <c r="K64" s="16"/>
    </row>
    <row r="65" spans="1:11" ht="15.75" x14ac:dyDescent="0.25">
      <c r="A65" s="77" t="s">
        <v>17</v>
      </c>
      <c r="B65" s="74">
        <v>2</v>
      </c>
      <c r="C65" s="15"/>
      <c r="D65" s="15"/>
      <c r="E65" s="15"/>
      <c r="F65" s="15"/>
      <c r="G65" s="15"/>
      <c r="H65" s="15"/>
      <c r="I65" s="15"/>
      <c r="J65" s="15"/>
      <c r="K65" s="16"/>
    </row>
    <row r="66" spans="1:11" s="9" customFormat="1" ht="16.5" thickBot="1" x14ac:dyDescent="0.3">
      <c r="A66" s="11" t="s">
        <v>46</v>
      </c>
      <c r="B66" s="75">
        <v>1</v>
      </c>
      <c r="C66" s="20"/>
      <c r="D66" s="20"/>
      <c r="E66" s="20"/>
      <c r="F66" s="20"/>
      <c r="G66" s="20"/>
      <c r="H66" s="20"/>
      <c r="I66" s="20"/>
      <c r="J66" s="20"/>
      <c r="K66" s="21"/>
    </row>
    <row r="67" spans="1:11" ht="38.25" x14ac:dyDescent="0.25">
      <c r="A67" s="9"/>
      <c r="B67" s="71" t="s">
        <v>19</v>
      </c>
      <c r="C67" s="17">
        <f>($B$56*C56)+($B$57*C57)+($B$58*C58)+($B$59*C59)+($B$60*C60)+($B$61*C61)+($B$62*C62)+($B$63*C63)+($B$64*C64)+($B$65*C65)+($B$66*C66)</f>
        <v>0</v>
      </c>
      <c r="D67" s="18">
        <f t="shared" ref="D67:K67" si="2">($B$56*D56)+($B$57*D57)+($B$58*D58)+($B$59*D59)+($B$60*D60)+($B$61*D61)+($B$62*D62)+($B$63*D63)+($B$64*D64)+($B$65*D65)+($B$66*D66)</f>
        <v>0</v>
      </c>
      <c r="E67" s="18">
        <f t="shared" si="2"/>
        <v>0</v>
      </c>
      <c r="F67" s="18">
        <f t="shared" si="2"/>
        <v>0</v>
      </c>
      <c r="G67" s="18">
        <f t="shared" si="2"/>
        <v>0</v>
      </c>
      <c r="H67" s="18">
        <f t="shared" si="2"/>
        <v>0</v>
      </c>
      <c r="I67" s="18">
        <f t="shared" si="2"/>
        <v>0</v>
      </c>
      <c r="J67" s="18">
        <f t="shared" si="2"/>
        <v>0</v>
      </c>
      <c r="K67" s="19">
        <f t="shared" si="2"/>
        <v>0</v>
      </c>
    </row>
    <row r="68" spans="1:11" x14ac:dyDescent="0.25">
      <c r="A68" s="9"/>
      <c r="B68" s="31" t="s">
        <v>20</v>
      </c>
      <c r="C68" s="22">
        <v>10</v>
      </c>
      <c r="D68" s="14">
        <v>20</v>
      </c>
      <c r="E68" s="14">
        <v>10</v>
      </c>
      <c r="F68" s="14">
        <v>30</v>
      </c>
      <c r="G68" s="14">
        <v>10</v>
      </c>
      <c r="H68" s="14">
        <v>5</v>
      </c>
      <c r="I68" s="14">
        <v>15</v>
      </c>
      <c r="J68" s="14">
        <v>5</v>
      </c>
      <c r="K68" s="23">
        <v>20</v>
      </c>
    </row>
    <row r="69" spans="1:11" ht="26.25" thickBot="1" x14ac:dyDescent="0.3">
      <c r="A69" s="9"/>
      <c r="B69" s="32" t="s">
        <v>21</v>
      </c>
      <c r="C69" s="24">
        <f>C67*C68</f>
        <v>0</v>
      </c>
      <c r="D69" s="33">
        <f>D67*D68</f>
        <v>0</v>
      </c>
      <c r="E69" s="33">
        <f t="shared" ref="E69:K69" si="3">E67*E68</f>
        <v>0</v>
      </c>
      <c r="F69" s="33">
        <f t="shared" si="3"/>
        <v>0</v>
      </c>
      <c r="G69" s="33">
        <f t="shared" si="3"/>
        <v>0</v>
      </c>
      <c r="H69" s="33">
        <f t="shared" si="3"/>
        <v>0</v>
      </c>
      <c r="I69" s="33">
        <f t="shared" si="3"/>
        <v>0</v>
      </c>
      <c r="J69" s="33">
        <f t="shared" si="3"/>
        <v>0</v>
      </c>
      <c r="K69" s="34">
        <f t="shared" si="3"/>
        <v>0</v>
      </c>
    </row>
    <row r="70" spans="1:11" ht="43.5" thickBot="1" x14ac:dyDescent="0.3">
      <c r="A70" s="9"/>
      <c r="B70" s="9"/>
      <c r="C70" s="13"/>
      <c r="D70" s="13"/>
      <c r="E70" s="50"/>
      <c r="F70" s="58"/>
      <c r="J70" s="26" t="s">
        <v>23</v>
      </c>
      <c r="K70" s="35">
        <f>SUM(C69:K69)</f>
        <v>0</v>
      </c>
    </row>
    <row r="71" spans="1:11" ht="15.75" thickBot="1" x14ac:dyDescent="0.3">
      <c r="A71" s="9"/>
      <c r="B71" s="9"/>
      <c r="C71" s="9"/>
      <c r="D71" s="9"/>
      <c r="E71" s="9"/>
      <c r="F71" s="9"/>
    </row>
    <row r="72" spans="1:11" ht="16.5" customHeight="1" thickBot="1" x14ac:dyDescent="0.3">
      <c r="A72" s="81" t="s">
        <v>27</v>
      </c>
      <c r="B72" s="82"/>
      <c r="C72" s="82"/>
      <c r="D72" s="82"/>
      <c r="E72" s="82"/>
      <c r="F72" s="82"/>
      <c r="G72" s="83"/>
    </row>
    <row r="73" spans="1:11" ht="16.5" customHeight="1" thickBot="1" x14ac:dyDescent="0.3">
      <c r="A73" s="92" t="s">
        <v>4</v>
      </c>
      <c r="B73" s="94" t="s">
        <v>18</v>
      </c>
      <c r="C73" s="78" t="s">
        <v>5</v>
      </c>
      <c r="D73" s="79"/>
      <c r="E73" s="79"/>
      <c r="F73" s="79"/>
      <c r="G73" s="80"/>
    </row>
    <row r="74" spans="1:11" ht="15.75" customHeight="1" thickBot="1" x14ac:dyDescent="0.3">
      <c r="A74" s="93"/>
      <c r="B74" s="95"/>
      <c r="C74" s="59">
        <v>36000</v>
      </c>
      <c r="D74" s="8">
        <v>120000</v>
      </c>
      <c r="E74" s="8">
        <v>180000</v>
      </c>
      <c r="F74" s="8">
        <v>210000</v>
      </c>
      <c r="G74" s="60">
        <v>240000</v>
      </c>
    </row>
    <row r="75" spans="1:11" ht="31.5" x14ac:dyDescent="0.25">
      <c r="A75" s="10" t="s">
        <v>35</v>
      </c>
      <c r="B75" s="28">
        <v>2</v>
      </c>
      <c r="C75" s="17"/>
      <c r="D75" s="18"/>
      <c r="E75" s="18"/>
      <c r="F75" s="18"/>
      <c r="G75" s="19"/>
    </row>
    <row r="76" spans="1:11" ht="31.5" x14ac:dyDescent="0.25">
      <c r="A76" s="10" t="s">
        <v>7</v>
      </c>
      <c r="B76" s="12">
        <v>1</v>
      </c>
      <c r="C76" s="54"/>
      <c r="D76" s="15"/>
      <c r="E76" s="15"/>
      <c r="F76" s="15"/>
      <c r="G76" s="16"/>
    </row>
    <row r="77" spans="1:11" ht="31.5" x14ac:dyDescent="0.25">
      <c r="A77" s="10" t="s">
        <v>8</v>
      </c>
      <c r="B77" s="12">
        <v>2</v>
      </c>
      <c r="C77" s="54"/>
      <c r="D77" s="15"/>
      <c r="E77" s="15"/>
      <c r="F77" s="15"/>
      <c r="G77" s="16"/>
    </row>
    <row r="78" spans="1:11" ht="15.75" x14ac:dyDescent="0.25">
      <c r="A78" s="10" t="s">
        <v>36</v>
      </c>
      <c r="B78" s="12">
        <v>1</v>
      </c>
      <c r="C78" s="54"/>
      <c r="D78" s="15"/>
      <c r="E78" s="15"/>
      <c r="F78" s="15"/>
      <c r="G78" s="16"/>
    </row>
    <row r="79" spans="1:11" ht="47.25" x14ac:dyDescent="0.25">
      <c r="A79" s="10" t="s">
        <v>10</v>
      </c>
      <c r="B79" s="12">
        <v>1</v>
      </c>
      <c r="C79" s="54"/>
      <c r="D79" s="15"/>
      <c r="E79" s="15"/>
      <c r="F79" s="15"/>
      <c r="G79" s="16"/>
    </row>
    <row r="80" spans="1:11" ht="15.75" x14ac:dyDescent="0.25">
      <c r="A80" s="10" t="s">
        <v>37</v>
      </c>
      <c r="B80" s="12">
        <v>1</v>
      </c>
      <c r="C80" s="54"/>
      <c r="D80" s="15"/>
      <c r="E80" s="15"/>
      <c r="F80" s="15"/>
      <c r="G80" s="16"/>
    </row>
    <row r="81" spans="1:7" ht="15.75" x14ac:dyDescent="0.25">
      <c r="A81" s="10" t="s">
        <v>12</v>
      </c>
      <c r="B81" s="12">
        <v>1</v>
      </c>
      <c r="C81" s="54"/>
      <c r="D81" s="15"/>
      <c r="E81" s="15"/>
      <c r="F81" s="15"/>
      <c r="G81" s="16"/>
    </row>
    <row r="82" spans="1:7" ht="15.75" x14ac:dyDescent="0.25">
      <c r="A82" s="10" t="s">
        <v>38</v>
      </c>
      <c r="B82" s="12">
        <v>2</v>
      </c>
      <c r="C82" s="54"/>
      <c r="D82" s="15"/>
      <c r="E82" s="15"/>
      <c r="F82" s="15"/>
      <c r="G82" s="16"/>
    </row>
    <row r="83" spans="1:7" ht="31.5" x14ac:dyDescent="0.25">
      <c r="A83" s="10" t="s">
        <v>39</v>
      </c>
      <c r="B83" s="12">
        <v>2</v>
      </c>
      <c r="C83" s="54"/>
      <c r="D83" s="15"/>
      <c r="E83" s="15"/>
      <c r="F83" s="15"/>
      <c r="G83" s="16"/>
    </row>
    <row r="84" spans="1:7" ht="16.5" thickBot="1" x14ac:dyDescent="0.3">
      <c r="A84" s="11" t="s">
        <v>40</v>
      </c>
      <c r="B84" s="29">
        <v>2</v>
      </c>
      <c r="C84" s="57"/>
      <c r="D84" s="20"/>
      <c r="E84" s="20"/>
      <c r="F84" s="20"/>
      <c r="G84" s="21"/>
    </row>
    <row r="85" spans="1:7" ht="38.25" x14ac:dyDescent="0.25">
      <c r="A85" s="9"/>
      <c r="B85" s="30" t="s">
        <v>19</v>
      </c>
      <c r="C85" s="17">
        <f>($B$75*C75)+($B$76*C76)+($B$77*C77)+($B$78*C78)+($B$79*C79)+($B$80*C80)+($B$81*C81)+($B$82*C82)+($B$83*C83)+($B$84*C84)</f>
        <v>0</v>
      </c>
      <c r="D85" s="18">
        <f t="shared" ref="D85:G85" si="4">($B$75*D75)+($B$76*D76)+($B$77*D77)+($B$78*D78)+($B$79*D79)+($B$80*D80)+($B$81*D81)+($B$82*D82)+($B$83*D83)+($B$84*D84)</f>
        <v>0</v>
      </c>
      <c r="E85" s="18">
        <f t="shared" si="4"/>
        <v>0</v>
      </c>
      <c r="F85" s="18">
        <f t="shared" si="4"/>
        <v>0</v>
      </c>
      <c r="G85" s="19">
        <f t="shared" si="4"/>
        <v>0</v>
      </c>
    </row>
    <row r="86" spans="1:7" x14ac:dyDescent="0.25">
      <c r="A86" s="9"/>
      <c r="B86" s="31" t="s">
        <v>20</v>
      </c>
      <c r="C86" s="22">
        <v>6</v>
      </c>
      <c r="D86" s="14">
        <v>1</v>
      </c>
      <c r="E86" s="14">
        <v>3</v>
      </c>
      <c r="F86" s="14">
        <v>1</v>
      </c>
      <c r="G86" s="23">
        <v>1</v>
      </c>
    </row>
    <row r="87" spans="1:7" ht="26.25" thickBot="1" x14ac:dyDescent="0.3">
      <c r="A87" s="9"/>
      <c r="B87" s="32" t="s">
        <v>21</v>
      </c>
      <c r="C87" s="24">
        <f>C85*C86</f>
        <v>0</v>
      </c>
      <c r="D87" s="33">
        <f>D85*D86</f>
        <v>0</v>
      </c>
      <c r="E87" s="33">
        <f>E85*E86</f>
        <v>0</v>
      </c>
      <c r="F87" s="33">
        <f>F85*F86</f>
        <v>0</v>
      </c>
      <c r="G87" s="34">
        <f>G85*G86</f>
        <v>0</v>
      </c>
    </row>
    <row r="88" spans="1:7" ht="43.5" thickBot="1" x14ac:dyDescent="0.3">
      <c r="A88" s="9"/>
      <c r="B88" s="9"/>
      <c r="C88" s="13"/>
      <c r="D88" s="13"/>
      <c r="E88" s="50"/>
      <c r="F88" s="26" t="s">
        <v>23</v>
      </c>
      <c r="G88" s="35">
        <f>SUM(C87:G87)</f>
        <v>0</v>
      </c>
    </row>
    <row r="89" spans="1:7" ht="15.75" thickBot="1" x14ac:dyDescent="0.3"/>
    <row r="90" spans="1:7" ht="49.5" customHeight="1" x14ac:dyDescent="0.25">
      <c r="B90" s="84" t="s">
        <v>44</v>
      </c>
      <c r="C90" s="85"/>
    </row>
    <row r="91" spans="1:7" ht="49.5" customHeight="1" x14ac:dyDescent="0.25">
      <c r="B91" s="68" t="s">
        <v>41</v>
      </c>
      <c r="C91" s="69">
        <f>(G88+K70+G51)</f>
        <v>0</v>
      </c>
    </row>
    <row r="92" spans="1:7" ht="32.25" customHeight="1" x14ac:dyDescent="0.25">
      <c r="B92" s="68" t="s">
        <v>42</v>
      </c>
      <c r="C92" s="69">
        <f>C91/12</f>
        <v>0</v>
      </c>
    </row>
    <row r="93" spans="1:7" x14ac:dyDescent="0.25">
      <c r="B93" s="68" t="s">
        <v>45</v>
      </c>
      <c r="C93" s="69"/>
    </row>
    <row r="94" spans="1:7" ht="45.75" thickBot="1" x14ac:dyDescent="0.3">
      <c r="B94" s="70" t="s">
        <v>43</v>
      </c>
      <c r="C94" s="34">
        <f>C93+C92</f>
        <v>0</v>
      </c>
    </row>
  </sheetData>
  <mergeCells count="17">
    <mergeCell ref="A72:G72"/>
    <mergeCell ref="C36:G36"/>
    <mergeCell ref="A35:G35"/>
    <mergeCell ref="B90:C90"/>
    <mergeCell ref="A2:B2"/>
    <mergeCell ref="A4:B4"/>
    <mergeCell ref="A13:B13"/>
    <mergeCell ref="A73:A74"/>
    <mergeCell ref="B73:B74"/>
    <mergeCell ref="A25:B25"/>
    <mergeCell ref="A54:A55"/>
    <mergeCell ref="B54:B55"/>
    <mergeCell ref="A36:A37"/>
    <mergeCell ref="B36:B37"/>
    <mergeCell ref="A53:K53"/>
    <mergeCell ref="C54:K54"/>
    <mergeCell ref="C73:G73"/>
  </mergeCells>
  <pageMargins left="0.11811023622047245" right="0.11811023622047245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Carneiro da Costa</dc:creator>
  <cp:lastModifiedBy>Laura Alves Rodrigues</cp:lastModifiedBy>
  <cp:lastPrinted>2023-03-01T19:49:41Z</cp:lastPrinted>
  <dcterms:created xsi:type="dcterms:W3CDTF">2023-01-16T12:30:47Z</dcterms:created>
  <dcterms:modified xsi:type="dcterms:W3CDTF">2023-03-14T14:36:48Z</dcterms:modified>
</cp:coreProperties>
</file>